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dnett-my.sharepoint.com/personal/anita_buschmann-krusedokken_aal_kommune_no/Documents/"/>
    </mc:Choice>
  </mc:AlternateContent>
  <xr:revisionPtr revIDLastSave="2" documentId="8_{DDD206CC-0580-4302-998B-231035AABAB0}" xr6:coauthVersionLast="47" xr6:coauthVersionMax="47" xr10:uidLastSave="{18DBB372-1940-43D7-A000-404CEE5A86E1}"/>
  <bookViews>
    <workbookView xWindow="29880" yWindow="1005" windowWidth="19230" windowHeight="13500" xr2:uid="{821C0FB8-B9DC-49C5-B5F5-0199D64C0606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2" l="1"/>
  <c r="C12" i="2"/>
  <c r="B12" i="2"/>
  <c r="B11" i="2"/>
  <c r="C11" i="2" s="1"/>
  <c r="B10" i="2"/>
  <c r="C10" i="2" s="1"/>
  <c r="B9" i="2"/>
  <c r="C9" i="2" s="1"/>
  <c r="C8" i="2"/>
  <c r="B8" i="2"/>
  <c r="B7" i="2"/>
  <c r="C7" i="2" s="1"/>
  <c r="B6" i="2"/>
  <c r="C6" i="2" s="1"/>
  <c r="D4" i="2"/>
  <c r="D13" i="2" s="1"/>
  <c r="B4" i="2"/>
  <c r="C4" i="2" s="1"/>
  <c r="D8" i="2" l="1"/>
  <c r="D11" i="2"/>
  <c r="D6" i="2"/>
  <c r="D9" i="2"/>
  <c r="D12" i="2"/>
  <c r="D7" i="2"/>
  <c r="D10" i="2"/>
  <c r="D14" i="2" l="1"/>
</calcChain>
</file>

<file path=xl/sharedStrings.xml><?xml version="1.0" encoding="utf-8"?>
<sst xmlns="http://schemas.openxmlformats.org/spreadsheetml/2006/main" count="211" uniqueCount="50">
  <si>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</si>
  <si>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</si>
  <si>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</si>
  <si>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</si>
  <si>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</si>
  <si>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</si>
  <si>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</si>
  <si>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</si>
  <si>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</si>
  <si>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</si>
  <si>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</si>
  <si>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</si>
  <si>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21:30:22:00</t>
  </si>
  <si>
    <t>Onsdag</t>
  </si>
  <si>
    <t>Torsdag</t>
  </si>
  <si>
    <t>Fredag</t>
  </si>
  <si>
    <t>Håndball senior</t>
  </si>
  <si>
    <t>Håndball g 2017</t>
  </si>
  <si>
    <t>Håndball J 2017</t>
  </si>
  <si>
    <t>Håndball mix 6-8</t>
  </si>
  <si>
    <t>Håndball J 2011</t>
  </si>
  <si>
    <t>Volleyball</t>
  </si>
  <si>
    <t>Ål intro</t>
  </si>
  <si>
    <t>Fotball G 10+11</t>
  </si>
  <si>
    <t>Fotball G 12</t>
  </si>
  <si>
    <t>Håndball J 2015-2016</t>
  </si>
  <si>
    <t>Håndball J 2014-2013</t>
  </si>
  <si>
    <t>Håndball G 2013-2012</t>
  </si>
  <si>
    <t>Ål Intro</t>
  </si>
  <si>
    <t>Krik</t>
  </si>
  <si>
    <t>Fotball G 14/15</t>
  </si>
  <si>
    <t>Fotball J14</t>
  </si>
  <si>
    <t>Håndball/Alpint</t>
  </si>
  <si>
    <t>Fotball v/M.Ringstad</t>
  </si>
  <si>
    <t>ukentlig halltid</t>
  </si>
  <si>
    <t>Fotball</t>
  </si>
  <si>
    <t>Intro</t>
  </si>
  <si>
    <t>Fotball Ringstad</t>
  </si>
  <si>
    <t>Alpin</t>
  </si>
  <si>
    <t>Handball</t>
  </si>
  <si>
    <t>Ledig</t>
  </si>
  <si>
    <t>Tot tilgjengelig halltid</t>
  </si>
  <si>
    <t>Har tilbudt denne til Ål intro</t>
  </si>
  <si>
    <t xml:space="preserve">Dagar hallen er stengt for trening: </t>
  </si>
  <si>
    <t xml:space="preserve">27. - 28.oktober </t>
  </si>
  <si>
    <t xml:space="preserve">Vaksinering </t>
  </si>
  <si>
    <t xml:space="preserve">26.-november </t>
  </si>
  <si>
    <t>NB!</t>
  </si>
  <si>
    <t>Tysdag</t>
  </si>
  <si>
    <t>Måndag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</si>
</sst>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0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Fordelt halltid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3501793525809273"/>
          <c:y val="0.16652777777777777"/>
          <c:w val="0.4528611111111111"/>
          <c:h val="0.75476851851851856"/>
        </c:manualLayout>
      </c:layout>
      <c:pieChart>
        <c:varyColors val="1"/>
        <c:ser>
          <c:idx val="0"/>
          <c:order val="0"/>
          <c:spPr>
            <a:solidFill>
              <a:schemeClr val="lt1"/>
            </a:solidFill>
            <a:ln w="19050">
              <a:solidFill>
                <a:schemeClr val="accent3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01-4E2E-B9EB-CA80B4DC99D9}"/>
              </c:ext>
            </c:extLst>
          </c:dPt>
          <c:dPt>
            <c:idx val="1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01-4E2E-B9EB-CA80B4DC99D9}"/>
              </c:ext>
            </c:extLst>
          </c:dPt>
          <c:dPt>
            <c:idx val="2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01-4E2E-B9EB-CA80B4DC99D9}"/>
              </c:ext>
            </c:extLst>
          </c:dPt>
          <c:dPt>
            <c:idx val="3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01-4E2E-B9EB-CA80B4DC99D9}"/>
              </c:ext>
            </c:extLst>
          </c:dPt>
          <c:dPt>
            <c:idx val="4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701-4E2E-B9EB-CA80B4DC99D9}"/>
              </c:ext>
            </c:extLst>
          </c:dPt>
          <c:dPt>
            <c:idx val="5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701-4E2E-B9EB-CA80B4DC99D9}"/>
              </c:ext>
            </c:extLst>
          </c:dPt>
          <c:dPt>
            <c:idx val="6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701-4E2E-B9EB-CA80B4DC99D9}"/>
              </c:ext>
            </c:extLst>
          </c:dPt>
          <c:dPt>
            <c:idx val="7"/>
            <c:bubble3D val="0"/>
            <c:spPr>
              <a:solidFill>
                <a:schemeClr val="lt1"/>
              </a:solidFill>
              <a:ln w="19050"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701-4E2E-B9EB-CA80B4DC99D9}"/>
              </c:ext>
            </c:extLst>
          </c:dPt>
          <c:dLbls>
            <c:dLbl>
              <c:idx val="0"/>
              <c:layout>
                <c:manualLayout>
                  <c:x val="1.1135891435736674E-2"/>
                  <c:y val="4.911042165825857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01-4E2E-B9EB-CA80B4DC99D9}"/>
                </c:ext>
              </c:extLst>
            </c:dLbl>
            <c:dLbl>
              <c:idx val="1"/>
              <c:layout>
                <c:manualLayout>
                  <c:x val="2.3367574928277582E-2"/>
                  <c:y val="-3.43200190987794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01-4E2E-B9EB-CA80B4DC99D9}"/>
                </c:ext>
              </c:extLst>
            </c:dLbl>
            <c:dLbl>
              <c:idx val="2"/>
              <c:layout>
                <c:manualLayout>
                  <c:x val="1.5566349064941061E-2"/>
                  <c:y val="1.12854116856345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01-4E2E-B9EB-CA80B4DC99D9}"/>
                </c:ext>
              </c:extLst>
            </c:dLbl>
            <c:dLbl>
              <c:idx val="3"/>
              <c:layout>
                <c:manualLayout>
                  <c:x val="-1.5498720135217971E-3"/>
                  <c:y val="1.4655322289359561E-2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1" i="0" u="none" strike="noStrike" kern="1200" baseline="0">
                      <a:solidFill>
                        <a:srgbClr val="196B2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01-4E2E-B9EB-CA80B4DC99D9}"/>
                </c:ext>
              </c:extLst>
            </c:dLbl>
            <c:dLbl>
              <c:idx val="4"/>
              <c:layout>
                <c:manualLayout>
                  <c:x val="3.4125151148115415E-2"/>
                  <c:y val="3.1998817984277859E-2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1" i="0" u="none" strike="noStrike" kern="1200" baseline="0">
                      <a:solidFill>
                        <a:srgbClr val="196B2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01-4E2E-B9EB-CA80B4DC99D9}"/>
                </c:ext>
              </c:extLst>
            </c:dLbl>
            <c:dLbl>
              <c:idx val="5"/>
              <c:layout>
                <c:manualLayout>
                  <c:x val="-1.0593334533365549E-2"/>
                  <c:y val="1.41565643689166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701-4E2E-B9EB-CA80B4DC99D9}"/>
                </c:ext>
              </c:extLst>
            </c:dLbl>
            <c:dLbl>
              <c:idx val="6"/>
              <c:layout>
                <c:manualLayout>
                  <c:x val="-4.6486499129976717E-2"/>
                  <c:y val="-9.37041443032367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701-4E2E-B9EB-CA80B4DC99D9}"/>
                </c:ext>
              </c:extLst>
            </c:dLbl>
            <c:dLbl>
              <c:idx val="7"/>
              <c:layout>
                <c:manualLayout>
                  <c:x val="-4.8138577270374358E-3"/>
                  <c:y val="7.966694730247489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701-4E2E-B9EB-CA80B4DC99D9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3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'Ark2'!$A$6:$A$13</c:f>
              <c:strCache>
                <c:ptCount val="8"/>
                <c:pt idx="0">
                  <c:v>Fotball</c:v>
                </c:pt>
                <c:pt idx="1">
                  <c:v>Intro</c:v>
                </c:pt>
                <c:pt idx="2">
                  <c:v>Volleyball</c:v>
                </c:pt>
                <c:pt idx="3">
                  <c:v>Fotball Ringstad</c:v>
                </c:pt>
                <c:pt idx="4">
                  <c:v>Krik</c:v>
                </c:pt>
                <c:pt idx="5">
                  <c:v>Alpin</c:v>
                </c:pt>
                <c:pt idx="6">
                  <c:v>Handball</c:v>
                </c:pt>
                <c:pt idx="7">
                  <c:v>Ledig</c:v>
                </c:pt>
              </c:strCache>
            </c:strRef>
          </c:cat>
          <c:val>
            <c:numRef>
              <c:f>'Ark2'!$D$6:$D$13</c:f>
              <c:numCache>
                <c:formatCode>0.0</c:formatCode>
                <c:ptCount val="8"/>
                <c:pt idx="0" formatCode="General">
                  <c:v>20</c:v>
                </c:pt>
                <c:pt idx="1">
                  <c:v>6.1538461538461533</c:v>
                </c:pt>
                <c:pt idx="2">
                  <c:v>2.5641025641025639</c:v>
                </c:pt>
                <c:pt idx="3">
                  <c:v>4.615384615384615</c:v>
                </c:pt>
                <c:pt idx="4">
                  <c:v>4.615384615384615</c:v>
                </c:pt>
                <c:pt idx="5">
                  <c:v>4.615384615384615</c:v>
                </c:pt>
                <c:pt idx="6">
                  <c:v>45.128205128205124</c:v>
                </c:pt>
                <c:pt idx="7">
                  <c:v>12.307692307692307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01-4E2E-B9EB-CA80B4DC99D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3"/>
    </a:solidFill>
    <a:ln w="9525" cap="flat" cmpd="sng" algn="ctr">
      <a:solidFill>
        <a:schemeClr val="accent3"/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12</xdr:col>
      <xdr:colOff>354594</xdr:colOff>
      <xdr:row>25</xdr:row>
      <xdr:rowOff>143346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7A61723-4A24-4CEB-A9CD-F85EC9D12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4C50-8C60-43C5-9B83-5938C797F878}">
  <sheetPr>
    <pageSetUpPr fitToPage="1"/>
  </sheetPr>
  <dimension ref="A1:P20"/>
  <sheetViews>
    <sheetView tabSelected="1" zoomScale="90" zoomScaleNormal="90" workbookViewId="0">
      <selection activeCell="H20" sqref="H20"/>
    </sheetView>
  </sheetViews>
  <sheetFormatPr baseColWidth="10" defaultRowHeight="14.5" x14ac:dyDescent="0.35"/>
  <cols>
    <col min="2" max="2" width="20.54296875" customWidth="1"/>
    <col min="3" max="4" width="19.453125" customWidth="1"/>
    <col min="5" max="5" width="16.26953125" customWidth="1"/>
    <col min="6" max="6" width="15.81640625" customWidth="1"/>
    <col min="7" max="7" width="16" customWidth="1"/>
    <col min="8" max="8" width="19.26953125" customWidth="1"/>
    <col min="9" max="9" width="19.1796875" customWidth="1"/>
    <col min="10" max="10" width="20.26953125" customWidth="1"/>
    <col min="11" max="12" width="19.26953125" customWidth="1"/>
    <col min="13" max="13" width="18.453125" customWidth="1"/>
    <col min="14" max="14" width="17" customWidth="1"/>
    <col min="15" max="15" width="16.7265625" customWidth="1"/>
  </cols>
  <sheetData>
    <row r="1" spans="1:16" x14ac:dyDescent="0.35">
      <c r="B1" s="12" t="s">
        <v>49</v>
      </c>
      <c r="C1" s="12"/>
      <c r="D1" s="12"/>
      <c r="E1" s="12" t="s">
        <v>48</v>
      </c>
      <c r="F1" s="12"/>
      <c r="G1" s="12"/>
      <c r="H1" s="12" t="s">
        <v>13</v>
      </c>
      <c r="I1" s="12"/>
      <c r="J1" s="12"/>
      <c r="K1" s="12" t="s">
        <v>14</v>
      </c>
      <c r="L1" s="12"/>
      <c r="M1" s="12"/>
      <c r="N1" s="12" t="s">
        <v>15</v>
      </c>
      <c r="O1" s="12"/>
      <c r="P1" s="12"/>
    </row>
    <row r="2" spans="1:16" x14ac:dyDescent="0.35">
      <c r="A2" t="s">
        <v>0</v>
      </c>
      <c r="B2" s="5" t="s">
        <v>30</v>
      </c>
      <c r="C2" s="5" t="s">
        <v>30</v>
      </c>
      <c r="D2" s="5" t="s">
        <v>30</v>
      </c>
      <c r="E2" s="2"/>
      <c r="F2" s="2"/>
      <c r="G2" s="2"/>
      <c r="H2" s="6" t="s">
        <v>22</v>
      </c>
      <c r="I2" s="6" t="s">
        <v>22</v>
      </c>
      <c r="J2" s="6" t="s">
        <v>22</v>
      </c>
      <c r="K2" s="5" t="s">
        <v>24</v>
      </c>
      <c r="L2" s="5" t="s">
        <v>24</v>
      </c>
      <c r="M2" s="5" t="s">
        <v>24</v>
      </c>
      <c r="N2" s="6" t="s">
        <v>28</v>
      </c>
      <c r="O2" s="6" t="s">
        <v>28</v>
      </c>
      <c r="P2" s="6" t="s">
        <v>28</v>
      </c>
    </row>
    <row r="3" spans="1:16" x14ac:dyDescent="0.35">
      <c r="A3" t="s">
        <v>1</v>
      </c>
      <c r="B3" s="5" t="s">
        <v>30</v>
      </c>
      <c r="C3" s="5" t="s">
        <v>30</v>
      </c>
      <c r="D3" s="5" t="s">
        <v>30</v>
      </c>
      <c r="E3" s="8" t="s">
        <v>18</v>
      </c>
      <c r="F3" s="8" t="s">
        <v>18</v>
      </c>
      <c r="G3" s="8" t="s">
        <v>18</v>
      </c>
      <c r="H3" s="6" t="s">
        <v>22</v>
      </c>
      <c r="I3" s="6" t="s">
        <v>22</v>
      </c>
      <c r="J3" s="6" t="s">
        <v>22</v>
      </c>
      <c r="K3" s="5" t="s">
        <v>24</v>
      </c>
      <c r="L3" s="5" t="s">
        <v>24</v>
      </c>
      <c r="M3" s="5" t="s">
        <v>24</v>
      </c>
      <c r="N3" s="6" t="s">
        <v>28</v>
      </c>
      <c r="O3" s="6" t="s">
        <v>28</v>
      </c>
      <c r="P3" s="6" t="s">
        <v>28</v>
      </c>
    </row>
    <row r="4" spans="1:16" x14ac:dyDescent="0.35">
      <c r="A4" s="1" t="s">
        <v>2</v>
      </c>
      <c r="B4" s="5" t="s">
        <v>30</v>
      </c>
      <c r="C4" s="5" t="s">
        <v>30</v>
      </c>
      <c r="D4" s="5" t="s">
        <v>30</v>
      </c>
      <c r="E4" s="8" t="s">
        <v>18</v>
      </c>
      <c r="F4" s="8" t="s">
        <v>18</v>
      </c>
      <c r="G4" s="8" t="s">
        <v>18</v>
      </c>
      <c r="H4" s="8" t="s">
        <v>17</v>
      </c>
      <c r="I4" s="8" t="s">
        <v>17</v>
      </c>
      <c r="J4" s="8" t="s">
        <v>17</v>
      </c>
      <c r="K4" s="5" t="s">
        <v>24</v>
      </c>
      <c r="L4" s="5" t="s">
        <v>24</v>
      </c>
      <c r="M4" s="5" t="s">
        <v>24</v>
      </c>
      <c r="N4" s="7" t="s">
        <v>29</v>
      </c>
      <c r="O4" s="7" t="s">
        <v>29</v>
      </c>
      <c r="P4" s="7" t="s">
        <v>29</v>
      </c>
    </row>
    <row r="5" spans="1:16" x14ac:dyDescent="0.35">
      <c r="A5" s="1" t="s">
        <v>3</v>
      </c>
      <c r="B5" s="8" t="s">
        <v>26</v>
      </c>
      <c r="C5" s="8" t="s">
        <v>26</v>
      </c>
      <c r="D5" s="8" t="s">
        <v>26</v>
      </c>
      <c r="E5" s="8" t="s">
        <v>19</v>
      </c>
      <c r="F5" s="8" t="s">
        <v>19</v>
      </c>
      <c r="G5" s="8" t="s">
        <v>19</v>
      </c>
      <c r="H5" s="8" t="s">
        <v>17</v>
      </c>
      <c r="I5" s="8" t="s">
        <v>17</v>
      </c>
      <c r="J5" s="8" t="s">
        <v>17</v>
      </c>
      <c r="K5" s="8" t="s">
        <v>25</v>
      </c>
      <c r="L5" s="8" t="s">
        <v>25</v>
      </c>
      <c r="M5" s="8" t="s">
        <v>25</v>
      </c>
      <c r="N5" s="7" t="s">
        <v>29</v>
      </c>
      <c r="O5" s="7" t="s">
        <v>29</v>
      </c>
      <c r="P5" s="7" t="s">
        <v>29</v>
      </c>
    </row>
    <row r="6" spans="1:16" x14ac:dyDescent="0.35">
      <c r="A6" t="s">
        <v>4</v>
      </c>
      <c r="B6" s="8" t="s">
        <v>26</v>
      </c>
      <c r="C6" s="8" t="s">
        <v>26</v>
      </c>
      <c r="D6" s="8" t="s">
        <v>26</v>
      </c>
      <c r="E6" s="8" t="s">
        <v>19</v>
      </c>
      <c r="F6" s="8" t="s">
        <v>19</v>
      </c>
      <c r="G6" s="8" t="s">
        <v>19</v>
      </c>
      <c r="H6" s="8" t="s">
        <v>27</v>
      </c>
      <c r="I6" s="8" t="s">
        <v>27</v>
      </c>
      <c r="J6" s="8" t="s">
        <v>27</v>
      </c>
      <c r="K6" s="8" t="s">
        <v>25</v>
      </c>
      <c r="L6" s="8" t="s">
        <v>25</v>
      </c>
      <c r="M6" s="8" t="s">
        <v>25</v>
      </c>
      <c r="N6" s="7" t="s">
        <v>29</v>
      </c>
      <c r="O6" s="7" t="s">
        <v>29</v>
      </c>
      <c r="P6" s="7" t="s">
        <v>29</v>
      </c>
    </row>
    <row r="7" spans="1:16" x14ac:dyDescent="0.35">
      <c r="A7" t="s">
        <v>5</v>
      </c>
      <c r="B7" s="8" t="s">
        <v>26</v>
      </c>
      <c r="C7" s="8" t="s">
        <v>26</v>
      </c>
      <c r="D7" s="8" t="s">
        <v>26</v>
      </c>
      <c r="E7" s="8" t="s">
        <v>19</v>
      </c>
      <c r="F7" s="8" t="s">
        <v>19</v>
      </c>
      <c r="G7" s="8" t="s">
        <v>19</v>
      </c>
      <c r="H7" s="8" t="s">
        <v>27</v>
      </c>
      <c r="I7" s="8" t="s">
        <v>27</v>
      </c>
      <c r="J7" s="8" t="s">
        <v>27</v>
      </c>
      <c r="K7" s="8" t="s">
        <v>25</v>
      </c>
      <c r="L7" s="8" t="s">
        <v>25</v>
      </c>
      <c r="M7" s="8" t="s">
        <v>25</v>
      </c>
      <c r="N7" s="9" t="s">
        <v>32</v>
      </c>
      <c r="O7" s="9" t="s">
        <v>32</v>
      </c>
      <c r="P7" s="9" t="s">
        <v>32</v>
      </c>
    </row>
    <row r="8" spans="1:16" x14ac:dyDescent="0.35">
      <c r="A8" t="s">
        <v>6</v>
      </c>
      <c r="B8" s="8" t="s">
        <v>27</v>
      </c>
      <c r="C8" s="8" t="s">
        <v>27</v>
      </c>
      <c r="D8" s="8" t="s">
        <v>27</v>
      </c>
      <c r="E8" s="8" t="s">
        <v>20</v>
      </c>
      <c r="F8" s="8" t="s">
        <v>20</v>
      </c>
      <c r="G8" s="4" t="s">
        <v>21</v>
      </c>
      <c r="H8" s="8" t="s">
        <v>27</v>
      </c>
      <c r="I8" s="8" t="s">
        <v>27</v>
      </c>
      <c r="J8" s="8" t="s">
        <v>27</v>
      </c>
      <c r="K8" s="8" t="s">
        <v>20</v>
      </c>
      <c r="L8" s="8" t="s">
        <v>20</v>
      </c>
      <c r="M8" s="8" t="s">
        <v>20</v>
      </c>
      <c r="N8" s="9" t="s">
        <v>32</v>
      </c>
      <c r="O8" s="9" t="s">
        <v>32</v>
      </c>
      <c r="P8" s="9" t="s">
        <v>32</v>
      </c>
    </row>
    <row r="9" spans="1:16" x14ac:dyDescent="0.35">
      <c r="A9" t="s">
        <v>7</v>
      </c>
      <c r="B9" s="8" t="s">
        <v>27</v>
      </c>
      <c r="C9" s="8" t="s">
        <v>27</v>
      </c>
      <c r="D9" s="8" t="s">
        <v>27</v>
      </c>
      <c r="E9" s="8" t="s">
        <v>20</v>
      </c>
      <c r="F9" s="8" t="s">
        <v>20</v>
      </c>
      <c r="G9" s="4" t="s">
        <v>21</v>
      </c>
      <c r="H9" s="5" t="s">
        <v>23</v>
      </c>
      <c r="I9" s="5" t="s">
        <v>23</v>
      </c>
      <c r="J9" s="5" t="s">
        <v>23</v>
      </c>
      <c r="K9" s="8" t="s">
        <v>20</v>
      </c>
      <c r="L9" s="8" t="s">
        <v>20</v>
      </c>
      <c r="M9" s="8" t="s">
        <v>20</v>
      </c>
      <c r="N9" s="9" t="s">
        <v>32</v>
      </c>
      <c r="O9" s="9" t="s">
        <v>32</v>
      </c>
      <c r="P9" s="9" t="s">
        <v>32</v>
      </c>
    </row>
    <row r="10" spans="1:16" x14ac:dyDescent="0.35">
      <c r="A10" t="s">
        <v>8</v>
      </c>
      <c r="B10" s="8" t="s">
        <v>27</v>
      </c>
      <c r="C10" s="8" t="s">
        <v>27</v>
      </c>
      <c r="D10" s="8" t="s">
        <v>27</v>
      </c>
      <c r="E10" s="8" t="s">
        <v>20</v>
      </c>
      <c r="F10" s="8" t="s">
        <v>20</v>
      </c>
      <c r="G10" s="4" t="s">
        <v>21</v>
      </c>
      <c r="H10" s="5" t="s">
        <v>23</v>
      </c>
      <c r="I10" s="5" t="s">
        <v>23</v>
      </c>
      <c r="J10" s="5" t="s">
        <v>23</v>
      </c>
      <c r="K10" s="8" t="s">
        <v>20</v>
      </c>
      <c r="L10" s="8" t="s">
        <v>20</v>
      </c>
      <c r="M10" s="8" t="s">
        <v>20</v>
      </c>
      <c r="N10" s="2"/>
      <c r="O10" s="2"/>
      <c r="P10" s="2"/>
    </row>
    <row r="11" spans="1:16" x14ac:dyDescent="0.35">
      <c r="A11" t="s">
        <v>9</v>
      </c>
      <c r="B11" s="10" t="s">
        <v>33</v>
      </c>
      <c r="C11" s="10" t="s">
        <v>33</v>
      </c>
      <c r="D11" s="10" t="s">
        <v>33</v>
      </c>
      <c r="E11" s="8" t="s">
        <v>20</v>
      </c>
      <c r="F11" s="8" t="s">
        <v>20</v>
      </c>
      <c r="G11" s="8" t="s">
        <v>20</v>
      </c>
      <c r="H11" s="5" t="s">
        <v>23</v>
      </c>
      <c r="I11" s="5" t="s">
        <v>23</v>
      </c>
      <c r="J11" s="5" t="s">
        <v>23</v>
      </c>
      <c r="K11" s="8" t="s">
        <v>20</v>
      </c>
      <c r="L11" s="8" t="s">
        <v>20</v>
      </c>
      <c r="M11" s="8" t="s">
        <v>20</v>
      </c>
      <c r="N11" s="2"/>
      <c r="O11" s="2"/>
      <c r="P11" s="2"/>
    </row>
    <row r="12" spans="1:16" x14ac:dyDescent="0.35">
      <c r="A12" t="s">
        <v>10</v>
      </c>
      <c r="B12" s="10" t="s">
        <v>33</v>
      </c>
      <c r="C12" s="10" t="s">
        <v>33</v>
      </c>
      <c r="D12" s="10" t="s">
        <v>33</v>
      </c>
      <c r="E12" s="8" t="s">
        <v>16</v>
      </c>
      <c r="F12" s="8" t="s">
        <v>16</v>
      </c>
      <c r="G12" s="8" t="s">
        <v>16</v>
      </c>
      <c r="H12" s="3" t="s">
        <v>31</v>
      </c>
      <c r="I12" s="3" t="s">
        <v>31</v>
      </c>
      <c r="J12" s="3" t="s">
        <v>31</v>
      </c>
      <c r="K12" s="2" t="s">
        <v>42</v>
      </c>
      <c r="L12" s="2" t="s">
        <v>42</v>
      </c>
      <c r="M12" s="4" t="s">
        <v>21</v>
      </c>
      <c r="N12" s="2"/>
      <c r="O12" s="2"/>
      <c r="P12" s="2"/>
    </row>
    <row r="13" spans="1:16" x14ac:dyDescent="0.35">
      <c r="A13" t="s">
        <v>11</v>
      </c>
      <c r="B13" s="10" t="s">
        <v>33</v>
      </c>
      <c r="C13" s="10" t="s">
        <v>33</v>
      </c>
      <c r="D13" s="10" t="s">
        <v>33</v>
      </c>
      <c r="E13" s="8" t="s">
        <v>16</v>
      </c>
      <c r="F13" s="8" t="s">
        <v>16</v>
      </c>
      <c r="G13" s="8" t="s">
        <v>16</v>
      </c>
      <c r="H13" s="3" t="s">
        <v>31</v>
      </c>
      <c r="I13" s="3" t="s">
        <v>31</v>
      </c>
      <c r="J13" s="3" t="s">
        <v>31</v>
      </c>
      <c r="K13" s="2" t="s">
        <v>42</v>
      </c>
      <c r="L13" s="2" t="s">
        <v>42</v>
      </c>
      <c r="M13" s="4" t="s">
        <v>21</v>
      </c>
      <c r="N13" s="2"/>
      <c r="O13" s="2"/>
      <c r="P13" s="2"/>
    </row>
    <row r="14" spans="1:16" x14ac:dyDescent="0.35">
      <c r="A14" t="s">
        <v>12</v>
      </c>
      <c r="B14" s="10" t="s">
        <v>33</v>
      </c>
      <c r="C14" s="10" t="s">
        <v>33</v>
      </c>
      <c r="D14" s="10" t="s">
        <v>33</v>
      </c>
      <c r="E14" s="8" t="s">
        <v>16</v>
      </c>
      <c r="F14" s="8" t="s">
        <v>16</v>
      </c>
      <c r="G14" s="8" t="s">
        <v>16</v>
      </c>
      <c r="H14" s="3" t="s">
        <v>31</v>
      </c>
      <c r="I14" s="3" t="s">
        <v>31</v>
      </c>
      <c r="J14" s="3" t="s">
        <v>31</v>
      </c>
      <c r="K14" s="2" t="s">
        <v>42</v>
      </c>
      <c r="L14" s="2" t="s">
        <v>42</v>
      </c>
      <c r="M14" s="4" t="s">
        <v>21</v>
      </c>
      <c r="N14" s="2"/>
      <c r="O14" s="2"/>
      <c r="P14" s="2"/>
    </row>
    <row r="15" spans="1:16" x14ac:dyDescent="0.35">
      <c r="B15" s="2"/>
    </row>
    <row r="17" spans="1:3" x14ac:dyDescent="0.35">
      <c r="A17" t="s">
        <v>47</v>
      </c>
      <c r="B17" s="13" t="s">
        <v>43</v>
      </c>
    </row>
    <row r="19" spans="1:3" x14ac:dyDescent="0.35">
      <c r="B19" t="s">
        <v>44</v>
      </c>
      <c r="C19" t="s">
        <v>45</v>
      </c>
    </row>
    <row r="20" spans="1:3" x14ac:dyDescent="0.35">
      <c r="B20" s="14" t="s">
        <v>46</v>
      </c>
      <c r="C20" t="s">
        <v>45</v>
      </c>
    </row>
  </sheetData>
  <mergeCells count="5"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DE26-A96D-40CD-9B66-B8609140C918}">
  <dimension ref="A3:D14"/>
  <sheetViews>
    <sheetView topLeftCell="A2" zoomScale="103" workbookViewId="0">
      <selection activeCell="N16" sqref="N16"/>
    </sheetView>
  </sheetViews>
  <sheetFormatPr baseColWidth="10" defaultRowHeight="14.5" x14ac:dyDescent="0.35"/>
  <sheetData>
    <row r="3" spans="1:4" x14ac:dyDescent="0.35">
      <c r="B3" t="s">
        <v>34</v>
      </c>
      <c r="C3" t="s">
        <v>41</v>
      </c>
    </row>
    <row r="4" spans="1:4" x14ac:dyDescent="0.35">
      <c r="A4">
        <v>6.5</v>
      </c>
      <c r="B4">
        <f>6.5*5</f>
        <v>32.5</v>
      </c>
      <c r="C4">
        <f>B4*3</f>
        <v>97.5</v>
      </c>
      <c r="D4">
        <f>100/97.5</f>
        <v>1.0256410256410255</v>
      </c>
    </row>
    <row r="6" spans="1:4" x14ac:dyDescent="0.35">
      <c r="A6" t="s">
        <v>35</v>
      </c>
      <c r="B6">
        <f>13*0.5</f>
        <v>6.5</v>
      </c>
      <c r="C6">
        <f>B6*3</f>
        <v>19.5</v>
      </c>
      <c r="D6">
        <f>D4*C6</f>
        <v>20</v>
      </c>
    </row>
    <row r="7" spans="1:4" x14ac:dyDescent="0.35">
      <c r="A7" t="s">
        <v>36</v>
      </c>
      <c r="B7">
        <f>4*0.5</f>
        <v>2</v>
      </c>
      <c r="C7">
        <f>B7*3</f>
        <v>6</v>
      </c>
      <c r="D7" s="11">
        <f>D4*C7</f>
        <v>6.1538461538461533</v>
      </c>
    </row>
    <row r="8" spans="1:4" x14ac:dyDescent="0.35">
      <c r="A8" t="s">
        <v>21</v>
      </c>
      <c r="B8">
        <f>5*0.5</f>
        <v>2.5</v>
      </c>
      <c r="C8">
        <f>B8</f>
        <v>2.5</v>
      </c>
      <c r="D8" s="11">
        <f>D4*C8</f>
        <v>2.5641025641025639</v>
      </c>
    </row>
    <row r="9" spans="1:4" x14ac:dyDescent="0.35">
      <c r="A9" t="s">
        <v>37</v>
      </c>
      <c r="B9">
        <f>3*0.5</f>
        <v>1.5</v>
      </c>
      <c r="C9">
        <f>B9*3</f>
        <v>4.5</v>
      </c>
      <c r="D9" s="11">
        <f>D4*C9</f>
        <v>4.615384615384615</v>
      </c>
    </row>
    <row r="10" spans="1:4" x14ac:dyDescent="0.35">
      <c r="A10" t="s">
        <v>29</v>
      </c>
      <c r="B10">
        <f>3*0.5</f>
        <v>1.5</v>
      </c>
      <c r="C10">
        <f>B10*3</f>
        <v>4.5</v>
      </c>
      <c r="D10" s="11">
        <f>D4*C10</f>
        <v>4.615384615384615</v>
      </c>
    </row>
    <row r="11" spans="1:4" x14ac:dyDescent="0.35">
      <c r="A11" t="s">
        <v>38</v>
      </c>
      <c r="B11">
        <f>3*0.5</f>
        <v>1.5</v>
      </c>
      <c r="C11">
        <f>B11*3</f>
        <v>4.5</v>
      </c>
      <c r="D11" s="11">
        <f>D4*C11</f>
        <v>4.615384615384615</v>
      </c>
    </row>
    <row r="12" spans="1:4" x14ac:dyDescent="0.35">
      <c r="A12" t="s">
        <v>39</v>
      </c>
      <c r="B12">
        <f>15*0.5</f>
        <v>7.5</v>
      </c>
      <c r="C12">
        <f>88*0.5</f>
        <v>44</v>
      </c>
      <c r="D12" s="11">
        <f>D4*C12</f>
        <v>45.128205128205124</v>
      </c>
    </row>
    <row r="13" spans="1:4" x14ac:dyDescent="0.35">
      <c r="A13" t="s">
        <v>40</v>
      </c>
      <c r="B13">
        <v>4.5</v>
      </c>
      <c r="C13">
        <f>24*0.5</f>
        <v>12</v>
      </c>
      <c r="D13" s="11">
        <f>D4*C13</f>
        <v>12.307692307692307</v>
      </c>
    </row>
    <row r="14" spans="1:4" x14ac:dyDescent="0.35">
      <c r="D14">
        <f>SUM(D6:D13)</f>
        <v>99.999999999999986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 Sørbøen Veslegard</dc:creator>
  <cp:lastModifiedBy>Anita Buschmann-Krusedokken</cp:lastModifiedBy>
  <cp:lastPrinted>2026-08-21T11:33:57Z</cp:lastPrinted>
  <dcterms:created xsi:type="dcterms:W3CDTF">2026-07-07T07:19:04Z</dcterms:created>
  <dcterms:modified xsi:type="dcterms:W3CDTF">2026-09-21T08:41:04Z</dcterms:modified>
</cp:coreProperties>
</file>